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emf" ContentType="image/x-emf"/>
  <Override PartName="/xl/pivotTables/pivotTable1.xml" ContentType="application/vnd.openxmlformats-officedocument.spreadsheetml.pivotTable+xml"/>
  <Default Extension="jpeg" ContentType="image/jpeg"/>
  <Override PartName="/xl/drawings/drawing4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 activeTab="1"/>
  </bookViews>
  <sheets>
    <sheet name="문제" sheetId="1" r:id="rId1"/>
    <sheet name="제1작업" sheetId="9" r:id="rId2"/>
    <sheet name="제2작업" sheetId="7" r:id="rId3"/>
    <sheet name="제3작업" sheetId="8" r:id="rId4"/>
    <sheet name="제4작업" sheetId="10" r:id="rId5"/>
  </sheets>
  <definedNames>
    <definedName name="_xlnm._FilterDatabase" localSheetId="2" hidden="1">제2작업!$B$2:$H$10</definedName>
    <definedName name="_xlnm.Criteria" localSheetId="2">제2작업!$B$13:$C$15</definedName>
    <definedName name="_xlnm.Extract" localSheetId="2">제2작업!$B$18:$H$18</definedName>
    <definedName name="제품명">제1작업!$C$5:$C$12</definedName>
  </definedNames>
  <calcPr calcId="125725"/>
  <pivotCaches>
    <pivotCache cacheId="0" r:id="rId6"/>
  </pivotCaches>
</workbook>
</file>

<file path=xl/calcChain.xml><?xml version="1.0" encoding="utf-8"?>
<calcChain xmlns="http://schemas.openxmlformats.org/spreadsheetml/2006/main">
  <c r="E14" i="9"/>
  <c r="J14"/>
  <c r="J13"/>
  <c r="E13"/>
  <c r="J6"/>
  <c r="J7"/>
  <c r="J8"/>
  <c r="J9"/>
  <c r="J10"/>
  <c r="J11"/>
  <c r="J12"/>
  <c r="J5"/>
  <c r="I6"/>
  <c r="I7"/>
  <c r="I8"/>
  <c r="I9"/>
  <c r="I10"/>
  <c r="I11"/>
  <c r="I12"/>
  <c r="I5"/>
</calcChain>
</file>

<file path=xl/sharedStrings.xml><?xml version="1.0" encoding="utf-8"?>
<sst xmlns="http://schemas.openxmlformats.org/spreadsheetml/2006/main" count="179" uniqueCount="53">
  <si>
    <t>참치골드</t>
  </si>
  <si>
    <t>소고기</t>
  </si>
  <si>
    <t>총합계</t>
  </si>
  <si>
    <t>비빔</t>
  </si>
  <si>
    <t>참치</t>
  </si>
  <si>
    <t>개수 : 제품명</t>
  </si>
  <si>
    <t>2-4</t>
  </si>
  <si>
    <t>4-6</t>
  </si>
  <si>
    <t>6-8</t>
  </si>
  <si>
    <t>*</t>
  </si>
  <si>
    <t>지방(g)</t>
  </si>
  <si>
    <t>분류</t>
  </si>
  <si>
    <t>평균 : 나트륨(mg)</t>
  </si>
  <si>
    <t>코드</t>
    <phoneticPr fontId="1" type="noConversion"/>
  </si>
  <si>
    <t>제품명</t>
    <phoneticPr fontId="1" type="noConversion"/>
  </si>
  <si>
    <t>분류</t>
    <phoneticPr fontId="1" type="noConversion"/>
  </si>
  <si>
    <t>표시중량
(g)</t>
    <phoneticPr fontId="1" type="noConversion"/>
  </si>
  <si>
    <t>열량
(kcal)</t>
    <phoneticPr fontId="1" type="noConversion"/>
  </si>
  <si>
    <t>지방
(g)</t>
    <phoneticPr fontId="1" type="noConversion"/>
  </si>
  <si>
    <t>나트륨
(mg)</t>
    <phoneticPr fontId="1" type="noConversion"/>
  </si>
  <si>
    <t>판매처</t>
    <phoneticPr fontId="1" type="noConversion"/>
  </si>
  <si>
    <t>비고</t>
    <phoneticPr fontId="1" type="noConversion"/>
  </si>
  <si>
    <t>TU-102</t>
    <phoneticPr fontId="1" type="noConversion"/>
  </si>
  <si>
    <t>참치골드</t>
    <phoneticPr fontId="1" type="noConversion"/>
  </si>
  <si>
    <t>참치</t>
    <phoneticPr fontId="1" type="noConversion"/>
  </si>
  <si>
    <t>(1)</t>
    <phoneticPr fontId="1" type="noConversion"/>
  </si>
  <si>
    <t>(2)</t>
    <phoneticPr fontId="1" type="noConversion"/>
  </si>
  <si>
    <t>BF-219</t>
    <phoneticPr fontId="1" type="noConversion"/>
  </si>
  <si>
    <t>순창고추장</t>
    <phoneticPr fontId="1" type="noConversion"/>
  </si>
  <si>
    <t>소고기</t>
    <phoneticPr fontId="1" type="noConversion"/>
  </si>
  <si>
    <t>TU-220</t>
    <phoneticPr fontId="1" type="noConversion"/>
  </si>
  <si>
    <t>참치마요네즈</t>
    <phoneticPr fontId="1" type="noConversion"/>
  </si>
  <si>
    <t>TU-307</t>
    <phoneticPr fontId="1" type="noConversion"/>
  </si>
  <si>
    <t>듬뿍참치</t>
    <phoneticPr fontId="1" type="noConversion"/>
  </si>
  <si>
    <t>BF-314</t>
    <phoneticPr fontId="1" type="noConversion"/>
  </si>
  <si>
    <t>듬뿍고추장</t>
    <phoneticPr fontId="1" type="noConversion"/>
  </si>
  <si>
    <t>BB-413</t>
    <phoneticPr fontId="1" type="noConversion"/>
  </si>
  <si>
    <t>돌솥전주비빔</t>
    <phoneticPr fontId="1" type="noConversion"/>
  </si>
  <si>
    <t>비빔</t>
    <phoneticPr fontId="1" type="noConversion"/>
  </si>
  <si>
    <t>BB-106</t>
    <phoneticPr fontId="1" type="noConversion"/>
  </si>
  <si>
    <t>전주비빔</t>
    <phoneticPr fontId="1" type="noConversion"/>
  </si>
  <si>
    <t>BF-415</t>
    <phoneticPr fontId="1" type="noConversion"/>
  </si>
  <si>
    <t>소고기고추장</t>
    <phoneticPr fontId="1" type="noConversion"/>
  </si>
  <si>
    <t>고추장이 포함된 제품명 개수</t>
    <phoneticPr fontId="1" type="noConversion"/>
  </si>
  <si>
    <t>(3)</t>
    <phoneticPr fontId="1" type="noConversion"/>
  </si>
  <si>
    <t>두번째로 높은 열량(kcal)</t>
    <phoneticPr fontId="1" type="noConversion"/>
  </si>
  <si>
    <t>(5)</t>
    <phoneticPr fontId="1" type="noConversion"/>
  </si>
  <si>
    <t>분류가 참치인 제품의 평균 지방(g)</t>
    <phoneticPr fontId="1" type="noConversion"/>
  </si>
  <si>
    <t>(4)</t>
    <phoneticPr fontId="1" type="noConversion"/>
  </si>
  <si>
    <t>열량</t>
    <phoneticPr fontId="1" type="noConversion"/>
  </si>
  <si>
    <t>(6)</t>
    <phoneticPr fontId="1" type="noConversion"/>
  </si>
  <si>
    <t>소고기</t>
    <phoneticPr fontId="1" type="noConversion"/>
  </si>
  <si>
    <t>&lt;=3</t>
    <phoneticPr fontId="1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</si>
</sst>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0.0&quot;g&quot;"/>
    <numFmt numFmtId="177" formatCode="0.0_ "/>
    <numFmt numFmtId="178" formatCode="0_ "/>
  </numFmts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11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1" xfId="0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center" vertical="center"/>
    </xf>
    <xf numFmtId="178" fontId="2" fillId="0" borderId="21" xfId="0" applyNumberFormat="1" applyFont="1" applyFill="1" applyBorder="1" applyAlignment="1">
      <alignment horizontal="right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right" vertical="center"/>
    </xf>
    <xf numFmtId="176" fontId="2" fillId="0" borderId="2" xfId="0" applyNumberFormat="1" applyFont="1" applyFill="1" applyBorder="1" applyAlignment="1">
      <alignment horizontal="right" vertical="center"/>
    </xf>
    <xf numFmtId="178" fontId="2" fillId="0" borderId="22" xfId="0" applyNumberFormat="1" applyFont="1" applyFill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2">
    <dxf>
      <alignment horizontal="center" readingOrder="0"/>
    </dxf>
    <dxf>
      <numFmt numFmtId="33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8" formatCode="0_ 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6" formatCode="0.0&quot;g&quot;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8" formatCode="0_ 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8" formatCode="0_ 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chartsheet" Target="chartsheets/sheet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style val="7"/>
  <c:chart>
    <c:title>
      <c:tx>
        <c:rich>
          <a:bodyPr/>
          <a:lstStyle/>
          <a:p>
            <a:pPr>
              <a:defRPr sz="2000"/>
            </a:pPr>
            <a:r>
              <a:rPr lang="ko-KR" altLang="en-US" sz="2000"/>
              <a:t>참치 및 소고기 삼각김밥의 열량 및 나트륨 비교</a:t>
            </a:r>
            <a:endParaRPr lang="ko-KR" sz="2000"/>
          </a:p>
        </c:rich>
      </c:tx>
      <c:spPr>
        <a:solidFill>
          <a:schemeClr val="bg1"/>
        </a:solidFill>
        <a:ln>
          <a:solidFill>
            <a:schemeClr val="tx1"/>
          </a:solidFill>
        </a:ln>
      </c:spPr>
    </c:title>
    <c:plotArea>
      <c:layout/>
      <c:barChart>
        <c:barDir val="col"/>
        <c:grouping val="clustered"/>
        <c:ser>
          <c:idx val="0"/>
          <c:order val="0"/>
          <c:tx>
            <c:v>열량(kcal)</c:v>
          </c:tx>
          <c:cat>
            <c:strRef>
              <c:f>(제1작업!$C$5:$C$9,제1작업!$C$12)</c:f>
              <c:strCache>
                <c:ptCount val="6"/>
                <c:pt idx="0">
                  <c:v>참치골드</c:v>
                </c:pt>
                <c:pt idx="1">
                  <c:v>순창고추장</c:v>
                </c:pt>
                <c:pt idx="2">
                  <c:v>참치마요네즈</c:v>
                </c:pt>
                <c:pt idx="3">
                  <c:v>듬뿍참치</c:v>
                </c:pt>
                <c:pt idx="4">
                  <c:v>듬뿍고추장</c:v>
                </c:pt>
                <c:pt idx="5">
                  <c:v>소고기고추장</c:v>
                </c:pt>
              </c:strCache>
            </c:strRef>
          </c:cat>
          <c:val>
            <c:numRef>
              <c:f>(제1작업!$F$5:$F$9,제1작업!$F$12)</c:f>
              <c:numCache>
                <c:formatCode>0_ </c:formatCode>
                <c:ptCount val="6"/>
                <c:pt idx="0">
                  <c:v>193</c:v>
                </c:pt>
                <c:pt idx="1">
                  <c:v>192</c:v>
                </c:pt>
                <c:pt idx="2">
                  <c:v>195</c:v>
                </c:pt>
                <c:pt idx="3">
                  <c:v>204</c:v>
                </c:pt>
                <c:pt idx="4">
                  <c:v>192</c:v>
                </c:pt>
                <c:pt idx="5">
                  <c:v>178</c:v>
                </c:pt>
              </c:numCache>
            </c:numRef>
          </c:val>
        </c:ser>
        <c:gapWidth val="75"/>
        <c:overlap val="-25"/>
        <c:axId val="71250304"/>
        <c:axId val="71251840"/>
      </c:barChart>
      <c:lineChart>
        <c:grouping val="standard"/>
        <c:ser>
          <c:idx val="1"/>
          <c:order val="1"/>
          <c:tx>
            <c:v>나트륨(mg)</c:v>
          </c:tx>
          <c:dLbls>
            <c:dLbl>
              <c:idx val="3"/>
              <c:dLblPos val="t"/>
              <c:showVal val="1"/>
            </c:dLbl>
            <c:delete val="1"/>
          </c:dLbls>
          <c:cat>
            <c:strRef>
              <c:f>(제1작업!$C$5:$C$9,제1작업!$C$12)</c:f>
              <c:strCache>
                <c:ptCount val="6"/>
                <c:pt idx="0">
                  <c:v>참치골드</c:v>
                </c:pt>
                <c:pt idx="1">
                  <c:v>순창고추장</c:v>
                </c:pt>
                <c:pt idx="2">
                  <c:v>참치마요네즈</c:v>
                </c:pt>
                <c:pt idx="3">
                  <c:v>듬뿍참치</c:v>
                </c:pt>
                <c:pt idx="4">
                  <c:v>듬뿍고추장</c:v>
                </c:pt>
                <c:pt idx="5">
                  <c:v>소고기고추장</c:v>
                </c:pt>
              </c:strCache>
            </c:strRef>
          </c:cat>
          <c:val>
            <c:numRef>
              <c:f>(제1작업!$H$5:$H$9,제1작업!$H$12)</c:f>
              <c:numCache>
                <c:formatCode>0_ </c:formatCode>
                <c:ptCount val="6"/>
                <c:pt idx="0">
                  <c:v>321</c:v>
                </c:pt>
                <c:pt idx="1">
                  <c:v>459</c:v>
                </c:pt>
                <c:pt idx="2">
                  <c:v>328</c:v>
                </c:pt>
                <c:pt idx="3">
                  <c:v>268</c:v>
                </c:pt>
                <c:pt idx="4">
                  <c:v>377</c:v>
                </c:pt>
                <c:pt idx="5">
                  <c:v>282</c:v>
                </c:pt>
              </c:numCache>
            </c:numRef>
          </c:val>
        </c:ser>
        <c:marker val="1"/>
        <c:axId val="71263360"/>
        <c:axId val="71253376"/>
      </c:lineChart>
      <c:catAx>
        <c:axId val="71250304"/>
        <c:scaling>
          <c:orientation val="minMax"/>
        </c:scaling>
        <c:axPos val="b"/>
        <c:majorTickMark val="none"/>
        <c:tickLblPos val="nextTo"/>
        <c:crossAx val="71251840"/>
        <c:crosses val="autoZero"/>
        <c:auto val="1"/>
        <c:lblAlgn val="ctr"/>
        <c:lblOffset val="100"/>
      </c:catAx>
      <c:valAx>
        <c:axId val="71251840"/>
        <c:scaling>
          <c:orientation val="minMax"/>
        </c:scaling>
        <c:axPos val="l"/>
        <c:majorGridlines>
          <c:spPr>
            <a:ln>
              <a:prstDash val="dash"/>
            </a:ln>
          </c:spPr>
        </c:majorGridlines>
        <c:numFmt formatCode="0_ " sourceLinked="1"/>
        <c:majorTickMark val="none"/>
        <c:tickLblPos val="nextTo"/>
        <c:crossAx val="71250304"/>
        <c:crosses val="autoZero"/>
        <c:crossBetween val="between"/>
      </c:valAx>
      <c:valAx>
        <c:axId val="71253376"/>
        <c:scaling>
          <c:orientation val="minMax"/>
        </c:scaling>
        <c:axPos val="r"/>
        <c:numFmt formatCode="0_ " sourceLinked="1"/>
        <c:tickLblPos val="nextTo"/>
        <c:crossAx val="71263360"/>
        <c:crosses val="max"/>
        <c:crossBetween val="between"/>
      </c:valAx>
      <c:catAx>
        <c:axId val="71263360"/>
        <c:scaling>
          <c:orientation val="minMax"/>
        </c:scaling>
        <c:delete val="1"/>
        <c:axPos val="b"/>
        <c:tickLblPos val="none"/>
        <c:crossAx val="71253376"/>
        <c:crosses val="autoZero"/>
        <c:auto val="1"/>
        <c:lblAlgn val="ctr"/>
        <c:lblOffset val="100"/>
      </c:catAx>
      <c:spPr>
        <a:solidFill>
          <a:schemeClr val="bg1"/>
        </a:solidFill>
      </c:spPr>
    </c:plotArea>
    <c:legend>
      <c:legendPos val="b"/>
    </c:legend>
    <c:plotVisOnly val="1"/>
    <c:dispBlanksAs val="gap"/>
  </c:chart>
  <c:spPr>
    <a:blipFill>
      <a:blip xmlns:r="http://schemas.openxmlformats.org/officeDocument/2006/relationships" r:embed="rId1"/>
      <a:tile tx="0" ty="0" sx="100000" sy="100000" flip="none" algn="tl"/>
    </a:blipFill>
  </c:spPr>
  <c:txPr>
    <a:bodyPr/>
    <a:lstStyle/>
    <a:p>
      <a:pPr>
        <a:defRPr sz="1100">
          <a:latin typeface="굴림" pitchFamily="50" charset="-127"/>
          <a:ea typeface="굴림" pitchFamily="50" charset="-127"/>
        </a:defRPr>
      </a:pPr>
      <a:endParaRPr lang="ko-KR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0</xdr:row>
      <xdr:rowOff>104775</xdr:rowOff>
    </xdr:from>
    <xdr:to>
      <xdr:col>10</xdr:col>
      <xdr:colOff>19050</xdr:colOff>
      <xdr:row>2</xdr:row>
      <xdr:rowOff>209550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38775" y="104775"/>
          <a:ext cx="2219325" cy="733425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1</xdr:col>
      <xdr:colOff>9525</xdr:colOff>
      <xdr:row>0</xdr:row>
      <xdr:rowOff>104775</xdr:rowOff>
    </xdr:from>
    <xdr:to>
      <xdr:col>6</xdr:col>
      <xdr:colOff>714000</xdr:colOff>
      <xdr:row>2</xdr:row>
      <xdr:rowOff>181725</xdr:rowOff>
    </xdr:to>
    <xdr:sp macro="" textlink="">
      <xdr:nvSpPr>
        <xdr:cNvPr id="4" name="모서리가 둥근 직사각형 3"/>
        <xdr:cNvSpPr/>
      </xdr:nvSpPr>
      <xdr:spPr>
        <a:xfrm>
          <a:off x="133350" y="104775"/>
          <a:ext cx="4676400" cy="705600"/>
        </a:xfrm>
        <a:prstGeom prst="round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1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편의점 삼각김밥 영양성분 함량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0</xdr:row>
      <xdr:rowOff>104775</xdr:rowOff>
    </xdr:from>
    <xdr:to>
      <xdr:col>10</xdr:col>
      <xdr:colOff>19050</xdr:colOff>
      <xdr:row>2</xdr:row>
      <xdr:rowOff>209550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38775" y="104775"/>
          <a:ext cx="2219325" cy="733425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1</xdr:col>
      <xdr:colOff>9524</xdr:colOff>
      <xdr:row>0</xdr:row>
      <xdr:rowOff>104774</xdr:rowOff>
    </xdr:from>
    <xdr:to>
      <xdr:col>6</xdr:col>
      <xdr:colOff>713999</xdr:colOff>
      <xdr:row>2</xdr:row>
      <xdr:rowOff>181724</xdr:rowOff>
    </xdr:to>
    <xdr:sp macro="" textlink="">
      <xdr:nvSpPr>
        <xdr:cNvPr id="4" name="모서리가 둥근 직사각형 3"/>
        <xdr:cNvSpPr/>
      </xdr:nvSpPr>
      <xdr:spPr>
        <a:xfrm>
          <a:off x="133349" y="104774"/>
          <a:ext cx="4676400" cy="705600"/>
        </a:xfrm>
        <a:prstGeom prst="round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1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편의점 삼각김밥 영양성분 함량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7500" cy="6082500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0.51088</cdr:x>
      <cdr:y>0.22811</cdr:y>
    </cdr:from>
    <cdr:to>
      <cdr:x>0.63739</cdr:x>
      <cdr:y>0.34032</cdr:y>
    </cdr:to>
    <cdr:sp macro="" textlink="">
      <cdr:nvSpPr>
        <cdr:cNvPr id="2" name="모서리가 둥근 사각형 설명선 1"/>
        <cdr:cNvSpPr/>
      </cdr:nvSpPr>
      <cdr:spPr>
        <a:xfrm xmlns:a="http://schemas.openxmlformats.org/drawingml/2006/main">
          <a:off x="4755000" y="1387500"/>
          <a:ext cx="1177500" cy="682500"/>
        </a:xfrm>
        <a:prstGeom xmlns:a="http://schemas.openxmlformats.org/drawingml/2006/main" prst="wedgeRoundRectCallout">
          <a:avLst>
            <a:gd name="adj1" fmla="val -2999"/>
            <a:gd name="adj2" fmla="val 107555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</a:rPr>
            <a:t>나트륨 함량</a:t>
          </a:r>
          <a:endParaRPr lang="en-US" altLang="ko-KR">
            <a:solidFill>
              <a:schemeClr val="tx1"/>
            </a:solidFill>
          </a:endParaRPr>
        </a:p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</a:rPr>
            <a:t>최저 제품</a:t>
          </a:r>
          <a:endParaRPr lang="ko-KR">
            <a:solidFill>
              <a:schemeClr val="tx1"/>
            </a:solidFill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dows 사용자" refreshedDate="42137.430335185185" createdVersion="3" refreshedVersion="3" minRefreshableVersion="3" recordCount="8">
  <cacheSource type="worksheet">
    <worksheetSource ref="B4:H12" sheet="제1작업"/>
  </cacheSource>
  <cacheFields count="7">
    <cacheField name="코드" numFmtId="0">
      <sharedItems/>
    </cacheField>
    <cacheField name="제품명" numFmtId="0">
      <sharedItems/>
    </cacheField>
    <cacheField name="분류" numFmtId="0">
      <sharedItems count="3">
        <s v="참치"/>
        <s v="소고기"/>
        <s v="비빔"/>
      </sharedItems>
    </cacheField>
    <cacheField name="표시중량_x000a_(g)" numFmtId="178">
      <sharedItems containsSemiMixedTypes="0" containsString="0" containsNumber="1" containsInteger="1" minValue="105" maxValue="110"/>
    </cacheField>
    <cacheField name="열량_x000a_(kcal)" numFmtId="178">
      <sharedItems containsSemiMixedTypes="0" containsString="0" containsNumber="1" containsInteger="1" minValue="171" maxValue="204"/>
    </cacheField>
    <cacheField name="지방_x000a_(g)" numFmtId="176">
      <sharedItems containsSemiMixedTypes="0" containsString="0" containsNumber="1" minValue="2.2000000000000002" maxValue="6.3" count="8">
        <n v="4.7"/>
        <n v="3.3"/>
        <n v="5"/>
        <n v="6.3"/>
        <n v="2.9"/>
        <n v="2.2999999999999998"/>
        <n v="2.4"/>
        <n v="2.2000000000000002"/>
      </sharedItems>
      <fieldGroup base="5">
        <rangePr autoStart="0" autoEnd="0" startNum="2" endNum="8" groupInterval="2"/>
        <groupItems count="5">
          <s v="&lt;2"/>
          <s v="2-4"/>
          <s v="4-6"/>
          <s v="6-8"/>
          <s v="&gt;8"/>
        </groupItems>
      </fieldGroup>
    </cacheField>
    <cacheField name="나트륨_x000a_(mg)" numFmtId="178">
      <sharedItems containsSemiMixedTypes="0" containsString="0" containsNumber="1" containsInteger="1" minValue="268" maxValue="511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TU-102"/>
    <s v="참치골드"/>
    <x v="0"/>
    <n v="110"/>
    <n v="193"/>
    <x v="0"/>
    <n v="321"/>
  </r>
  <r>
    <s v="BF-219"/>
    <s v="순창고추장"/>
    <x v="1"/>
    <n v="105"/>
    <n v="192"/>
    <x v="1"/>
    <n v="459"/>
  </r>
  <r>
    <s v="TU-220"/>
    <s v="참치마요네즈"/>
    <x v="0"/>
    <n v="110"/>
    <n v="195"/>
    <x v="2"/>
    <n v="328"/>
  </r>
  <r>
    <s v="TU-307"/>
    <s v="듬뿍참치"/>
    <x v="0"/>
    <n v="110"/>
    <n v="204"/>
    <x v="3"/>
    <n v="268"/>
  </r>
  <r>
    <s v="BF-314"/>
    <s v="듬뿍고추장"/>
    <x v="1"/>
    <n v="110"/>
    <n v="192"/>
    <x v="4"/>
    <n v="377"/>
  </r>
  <r>
    <s v="BB-413"/>
    <s v="돌솥전주비빔"/>
    <x v="2"/>
    <n v="105"/>
    <n v="171"/>
    <x v="5"/>
    <n v="328"/>
  </r>
  <r>
    <s v="BB-106"/>
    <s v="전주비빔"/>
    <x v="2"/>
    <n v="110"/>
    <n v="175"/>
    <x v="6"/>
    <n v="511"/>
  </r>
  <r>
    <s v="BF-415"/>
    <s v="소고기고추장"/>
    <x v="1"/>
    <n v="110"/>
    <n v="178"/>
    <x v="7"/>
    <n v="28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missingCaption="*" updatedVersion="3" minRefreshableVersion="3" showCalcMbrs="0" useAutoFormatting="1" colGrandTotals="0" itemPrintTitles="1" mergeItem="1" createdVersion="3" indent="0" outline="1" outlineData="1" multipleFieldFilters="0" rowHeaderCaption="지방(g)" colHeaderCaption="분류">
  <location ref="B2:H8" firstHeaderRow="1" firstDataRow="3" firstDataCol="1"/>
  <pivotFields count="7">
    <pivotField showAll="0"/>
    <pivotField dataField="1" showAll="0"/>
    <pivotField axis="axisCol" showAll="0" sortType="descending">
      <items count="4">
        <item x="0"/>
        <item x="1"/>
        <item x="2"/>
        <item t="default"/>
      </items>
    </pivotField>
    <pivotField numFmtId="178" showAll="0"/>
    <pivotField numFmtId="178"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numFmtId="178"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명" fld="1" subtotal="count" baseField="0" baseItem="0"/>
    <dataField name="평균 : 나트륨(mg)" fld="6" subtotal="average" baseField="0" baseItem="0"/>
  </dataFields>
  <formats count="2">
    <format dxfId="1">
      <pivotArea outline="0" collapsedLevelsAreSubtotals="1" fieldPosition="0"/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표1" displayName="표1" ref="B18:H23" totalsRowShown="0" headerRowDxfId="11" dataDxfId="10" tableBorderDxfId="9">
  <autoFilter ref="B18:H23"/>
  <tableColumns count="7">
    <tableColumn id="1" name="코드" dataDxfId="8"/>
    <tableColumn id="2" name="제품명" dataDxfId="7"/>
    <tableColumn id="3" name="분류" dataDxfId="6"/>
    <tableColumn id="4" name="표시중량_x000a_(g)" dataDxfId="5"/>
    <tableColumn id="5" name="열량_x000a_(kcal)" dataDxfId="4"/>
    <tableColumn id="6" name="지방_x000a_(g)" dataDxfId="3"/>
    <tableColumn id="7" name="나트륨_x000a_(mg)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4"/>
  <sheetViews>
    <sheetView showGridLines="0" workbookViewId="0"/>
  </sheetViews>
  <sheetFormatPr defaultRowHeight="13.5"/>
  <cols>
    <col min="1" max="1" width="1.625" style="1" customWidth="1"/>
    <col min="2" max="2" width="9.625" style="1" customWidth="1"/>
    <col min="3" max="3" width="13.625" style="1" customWidth="1"/>
    <col min="4" max="7" width="9.625" style="1" customWidth="1"/>
    <col min="8" max="8" width="13.625" style="1" customWidth="1"/>
    <col min="9" max="9" width="11.625" style="1" customWidth="1"/>
    <col min="10" max="10" width="11.625" style="1" bestFit="1" customWidth="1"/>
    <col min="11" max="16384" width="9" style="1"/>
  </cols>
  <sheetData>
    <row r="1" spans="2:10" ht="24.95" customHeight="1"/>
    <row r="2" spans="2:10" ht="24.95" customHeight="1"/>
    <row r="3" spans="2:10" ht="24.95" customHeight="1" thickBot="1"/>
    <row r="4" spans="2:10" ht="33" customHeight="1" thickBot="1">
      <c r="B4" s="12" t="s">
        <v>13</v>
      </c>
      <c r="C4" s="13" t="s">
        <v>14</v>
      </c>
      <c r="D4" s="13" t="s">
        <v>15</v>
      </c>
      <c r="E4" s="14" t="s">
        <v>16</v>
      </c>
      <c r="F4" s="14" t="s">
        <v>17</v>
      </c>
      <c r="G4" s="14" t="s">
        <v>18</v>
      </c>
      <c r="H4" s="14" t="s">
        <v>19</v>
      </c>
      <c r="I4" s="13" t="s">
        <v>20</v>
      </c>
      <c r="J4" s="15" t="s">
        <v>21</v>
      </c>
    </row>
    <row r="5" spans="2:10" ht="21.95" customHeight="1">
      <c r="B5" s="16" t="s">
        <v>22</v>
      </c>
      <c r="C5" s="17" t="s">
        <v>23</v>
      </c>
      <c r="D5" s="17" t="s">
        <v>24</v>
      </c>
      <c r="E5" s="19">
        <v>110</v>
      </c>
      <c r="F5" s="19">
        <v>193</v>
      </c>
      <c r="G5" s="22">
        <v>4.7</v>
      </c>
      <c r="H5" s="19">
        <v>321</v>
      </c>
      <c r="I5" s="6" t="s">
        <v>25</v>
      </c>
      <c r="J5" s="7" t="s">
        <v>26</v>
      </c>
    </row>
    <row r="6" spans="2:10" ht="21.95" customHeight="1">
      <c r="B6" s="2" t="s">
        <v>27</v>
      </c>
      <c r="C6" s="3" t="s">
        <v>28</v>
      </c>
      <c r="D6" s="3" t="s">
        <v>29</v>
      </c>
      <c r="E6" s="20">
        <v>105</v>
      </c>
      <c r="F6" s="20">
        <v>192</v>
      </c>
      <c r="G6" s="23">
        <v>3.3</v>
      </c>
      <c r="H6" s="20">
        <v>459</v>
      </c>
      <c r="I6" s="4" t="s">
        <v>25</v>
      </c>
      <c r="J6" s="5" t="s">
        <v>26</v>
      </c>
    </row>
    <row r="7" spans="2:10" ht="21.95" customHeight="1">
      <c r="B7" s="2" t="s">
        <v>30</v>
      </c>
      <c r="C7" s="3" t="s">
        <v>31</v>
      </c>
      <c r="D7" s="3" t="s">
        <v>24</v>
      </c>
      <c r="E7" s="20">
        <v>110</v>
      </c>
      <c r="F7" s="20">
        <v>195</v>
      </c>
      <c r="G7" s="23">
        <v>5</v>
      </c>
      <c r="H7" s="20">
        <v>328</v>
      </c>
      <c r="I7" s="4" t="s">
        <v>25</v>
      </c>
      <c r="J7" s="5" t="s">
        <v>26</v>
      </c>
    </row>
    <row r="8" spans="2:10" ht="21.95" customHeight="1">
      <c r="B8" s="2" t="s">
        <v>32</v>
      </c>
      <c r="C8" s="3" t="s">
        <v>33</v>
      </c>
      <c r="D8" s="3" t="s">
        <v>24</v>
      </c>
      <c r="E8" s="20">
        <v>110</v>
      </c>
      <c r="F8" s="20">
        <v>204</v>
      </c>
      <c r="G8" s="23">
        <v>6.3</v>
      </c>
      <c r="H8" s="20">
        <v>268</v>
      </c>
      <c r="I8" s="4" t="s">
        <v>25</v>
      </c>
      <c r="J8" s="5" t="s">
        <v>26</v>
      </c>
    </row>
    <row r="9" spans="2:10" ht="21.95" customHeight="1">
      <c r="B9" s="2" t="s">
        <v>34</v>
      </c>
      <c r="C9" s="3" t="s">
        <v>35</v>
      </c>
      <c r="D9" s="3" t="s">
        <v>29</v>
      </c>
      <c r="E9" s="20">
        <v>110</v>
      </c>
      <c r="F9" s="20">
        <v>192</v>
      </c>
      <c r="G9" s="23">
        <v>2.9</v>
      </c>
      <c r="H9" s="20">
        <v>377</v>
      </c>
      <c r="I9" s="4" t="s">
        <v>25</v>
      </c>
      <c r="J9" s="5" t="s">
        <v>26</v>
      </c>
    </row>
    <row r="10" spans="2:10" ht="21.95" customHeight="1">
      <c r="B10" s="2" t="s">
        <v>36</v>
      </c>
      <c r="C10" s="3" t="s">
        <v>37</v>
      </c>
      <c r="D10" s="3" t="s">
        <v>38</v>
      </c>
      <c r="E10" s="20">
        <v>105</v>
      </c>
      <c r="F10" s="20">
        <v>171</v>
      </c>
      <c r="G10" s="23">
        <v>2.2999999999999998</v>
      </c>
      <c r="H10" s="20">
        <v>328</v>
      </c>
      <c r="I10" s="4" t="s">
        <v>25</v>
      </c>
      <c r="J10" s="5" t="s">
        <v>26</v>
      </c>
    </row>
    <row r="11" spans="2:10" ht="21.95" customHeight="1">
      <c r="B11" s="2" t="s">
        <v>39</v>
      </c>
      <c r="C11" s="3" t="s">
        <v>40</v>
      </c>
      <c r="D11" s="3" t="s">
        <v>38</v>
      </c>
      <c r="E11" s="20">
        <v>110</v>
      </c>
      <c r="F11" s="20">
        <v>175</v>
      </c>
      <c r="G11" s="23">
        <v>2.4</v>
      </c>
      <c r="H11" s="20">
        <v>511</v>
      </c>
      <c r="I11" s="4" t="s">
        <v>25</v>
      </c>
      <c r="J11" s="5" t="s">
        <v>26</v>
      </c>
    </row>
    <row r="12" spans="2:10" ht="21.95" customHeight="1" thickBot="1">
      <c r="B12" s="18" t="s">
        <v>41</v>
      </c>
      <c r="C12" s="10" t="s">
        <v>42</v>
      </c>
      <c r="D12" s="10" t="s">
        <v>29</v>
      </c>
      <c r="E12" s="21">
        <v>110</v>
      </c>
      <c r="F12" s="21">
        <v>178</v>
      </c>
      <c r="G12" s="24">
        <v>2.2000000000000002</v>
      </c>
      <c r="H12" s="21">
        <v>282</v>
      </c>
      <c r="I12" s="8" t="s">
        <v>25</v>
      </c>
      <c r="J12" s="11" t="s">
        <v>26</v>
      </c>
    </row>
    <row r="13" spans="2:10" ht="21.95" customHeight="1">
      <c r="B13" s="48" t="s">
        <v>43</v>
      </c>
      <c r="C13" s="49"/>
      <c r="D13" s="50"/>
      <c r="E13" s="6" t="s">
        <v>44</v>
      </c>
      <c r="F13" s="54"/>
      <c r="G13" s="56" t="s">
        <v>45</v>
      </c>
      <c r="H13" s="49"/>
      <c r="I13" s="50"/>
      <c r="J13" s="7" t="s">
        <v>46</v>
      </c>
    </row>
    <row r="14" spans="2:10" ht="21.95" customHeight="1" thickBot="1">
      <c r="B14" s="51" t="s">
        <v>47</v>
      </c>
      <c r="C14" s="52"/>
      <c r="D14" s="53"/>
      <c r="E14" s="8" t="s">
        <v>48</v>
      </c>
      <c r="F14" s="55"/>
      <c r="G14" s="9" t="s">
        <v>14</v>
      </c>
      <c r="H14" s="10"/>
      <c r="I14" s="9" t="s">
        <v>49</v>
      </c>
      <c r="J14" s="11" t="s">
        <v>50</v>
      </c>
    </row>
  </sheetData>
  <mergeCells count="4">
    <mergeCell ref="B13:D13"/>
    <mergeCell ref="B14:D14"/>
    <mergeCell ref="F13:F14"/>
    <mergeCell ref="G13:I13"/>
  </mergeCells>
  <phoneticPr fontId="1" type="noConversion"/>
  <pageMargins left="0.7" right="0.7" top="0.75" bottom="0.75" header="0.3" footer="0.3"/>
  <pageSetup paperSize="9" orientation="portrait" horizontalDpi="4294967292" r:id="rId1"/>
  <ignoredErrors>
    <ignoredError sqref="I5:J12 J13:J14 E13:E1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4"/>
  <sheetViews>
    <sheetView tabSelected="1" workbookViewId="0"/>
  </sheetViews>
  <sheetFormatPr defaultRowHeight="13.5"/>
  <cols>
    <col min="1" max="1" width="1.625" style="1" customWidth="1"/>
    <col min="2" max="2" width="9.625" style="1" customWidth="1"/>
    <col min="3" max="3" width="13.625" style="1" customWidth="1"/>
    <col min="4" max="7" width="9.625" style="1" customWidth="1"/>
    <col min="8" max="8" width="13.625" style="1" customWidth="1"/>
    <col min="9" max="9" width="11.625" style="1" customWidth="1"/>
    <col min="10" max="10" width="11.625" style="1" bestFit="1" customWidth="1"/>
    <col min="11" max="16384" width="9" style="1"/>
  </cols>
  <sheetData>
    <row r="1" spans="2:10" ht="24.95" customHeight="1"/>
    <row r="2" spans="2:10" ht="24.95" customHeight="1"/>
    <row r="3" spans="2:10" ht="24.95" customHeight="1" thickBot="1"/>
    <row r="4" spans="2:10" ht="33" customHeight="1" thickBot="1">
      <c r="B4" s="12" t="s">
        <v>13</v>
      </c>
      <c r="C4" s="13" t="s">
        <v>14</v>
      </c>
      <c r="D4" s="13" t="s">
        <v>15</v>
      </c>
      <c r="E4" s="14" t="s">
        <v>16</v>
      </c>
      <c r="F4" s="14" t="s">
        <v>17</v>
      </c>
      <c r="G4" s="14" t="s">
        <v>18</v>
      </c>
      <c r="H4" s="14" t="s">
        <v>19</v>
      </c>
      <c r="I4" s="13" t="s">
        <v>20</v>
      </c>
      <c r="J4" s="15" t="s">
        <v>21</v>
      </c>
    </row>
    <row r="5" spans="2:10" ht="21.95" customHeight="1">
      <c r="B5" s="16" t="s">
        <v>22</v>
      </c>
      <c r="C5" s="17" t="s">
        <v>23</v>
      </c>
      <c r="D5" s="17" t="s">
        <v>24</v>
      </c>
      <c r="E5" s="19">
        <v>110</v>
      </c>
      <c r="F5" s="19">
        <v>193</v>
      </c>
      <c r="G5" s="25">
        <v>4.7</v>
      </c>
      <c r="H5" s="19">
        <v>321</v>
      </c>
      <c r="I5" s="6" t="str">
        <f>CHOOSE(MID(B5,4,1),"CU","GS25","세븐일레븐","미니스톱")</f>
        <v>CU</v>
      </c>
      <c r="J5" s="7" t="str">
        <f>IF(H5&gt;=370,"나트륨 과잉","")</f>
        <v/>
      </c>
    </row>
    <row r="6" spans="2:10" ht="21.95" customHeight="1">
      <c r="B6" s="2" t="s">
        <v>27</v>
      </c>
      <c r="C6" s="3" t="s">
        <v>28</v>
      </c>
      <c r="D6" s="3" t="s">
        <v>29</v>
      </c>
      <c r="E6" s="20">
        <v>105</v>
      </c>
      <c r="F6" s="20">
        <v>192</v>
      </c>
      <c r="G6" s="26">
        <v>3.3</v>
      </c>
      <c r="H6" s="20">
        <v>459</v>
      </c>
      <c r="I6" s="4" t="str">
        <f t="shared" ref="I6:I12" si="0">CHOOSE(MID(B6,4,1),"CU","GS25","세븐일레븐","미니스톱")</f>
        <v>GS25</v>
      </c>
      <c r="J6" s="5" t="str">
        <f t="shared" ref="J6:J12" si="1">IF(H6&gt;=370,"나트륨 과잉","")</f>
        <v>나트륨 과잉</v>
      </c>
    </row>
    <row r="7" spans="2:10" ht="21.95" customHeight="1">
      <c r="B7" s="2" t="s">
        <v>30</v>
      </c>
      <c r="C7" s="3" t="s">
        <v>31</v>
      </c>
      <c r="D7" s="3" t="s">
        <v>24</v>
      </c>
      <c r="E7" s="20">
        <v>110</v>
      </c>
      <c r="F7" s="20">
        <v>195</v>
      </c>
      <c r="G7" s="26">
        <v>5</v>
      </c>
      <c r="H7" s="20">
        <v>328</v>
      </c>
      <c r="I7" s="4" t="str">
        <f t="shared" si="0"/>
        <v>GS25</v>
      </c>
      <c r="J7" s="5" t="str">
        <f t="shared" si="1"/>
        <v/>
      </c>
    </row>
    <row r="8" spans="2:10" ht="21.95" customHeight="1">
      <c r="B8" s="2" t="s">
        <v>32</v>
      </c>
      <c r="C8" s="3" t="s">
        <v>33</v>
      </c>
      <c r="D8" s="3" t="s">
        <v>24</v>
      </c>
      <c r="E8" s="20">
        <v>110</v>
      </c>
      <c r="F8" s="20">
        <v>204</v>
      </c>
      <c r="G8" s="26">
        <v>6.3</v>
      </c>
      <c r="H8" s="20">
        <v>268</v>
      </c>
      <c r="I8" s="4" t="str">
        <f t="shared" si="0"/>
        <v>세븐일레븐</v>
      </c>
      <c r="J8" s="5" t="str">
        <f t="shared" si="1"/>
        <v/>
      </c>
    </row>
    <row r="9" spans="2:10" ht="21.95" customHeight="1">
      <c r="B9" s="2" t="s">
        <v>34</v>
      </c>
      <c r="C9" s="3" t="s">
        <v>35</v>
      </c>
      <c r="D9" s="3" t="s">
        <v>29</v>
      </c>
      <c r="E9" s="20">
        <v>110</v>
      </c>
      <c r="F9" s="20">
        <v>192</v>
      </c>
      <c r="G9" s="26">
        <v>2.9</v>
      </c>
      <c r="H9" s="20">
        <v>377</v>
      </c>
      <c r="I9" s="4" t="str">
        <f t="shared" si="0"/>
        <v>세븐일레븐</v>
      </c>
      <c r="J9" s="5" t="str">
        <f t="shared" si="1"/>
        <v>나트륨 과잉</v>
      </c>
    </row>
    <row r="10" spans="2:10" ht="21.95" customHeight="1">
      <c r="B10" s="2" t="s">
        <v>36</v>
      </c>
      <c r="C10" s="3" t="s">
        <v>37</v>
      </c>
      <c r="D10" s="3" t="s">
        <v>38</v>
      </c>
      <c r="E10" s="20">
        <v>105</v>
      </c>
      <c r="F10" s="20">
        <v>171</v>
      </c>
      <c r="G10" s="26">
        <v>2.2999999999999998</v>
      </c>
      <c r="H10" s="20">
        <v>328</v>
      </c>
      <c r="I10" s="4" t="str">
        <f t="shared" si="0"/>
        <v>미니스톱</v>
      </c>
      <c r="J10" s="5" t="str">
        <f t="shared" si="1"/>
        <v/>
      </c>
    </row>
    <row r="11" spans="2:10" ht="21.95" customHeight="1">
      <c r="B11" s="2" t="s">
        <v>39</v>
      </c>
      <c r="C11" s="3" t="s">
        <v>40</v>
      </c>
      <c r="D11" s="3" t="s">
        <v>38</v>
      </c>
      <c r="E11" s="20">
        <v>110</v>
      </c>
      <c r="F11" s="20">
        <v>175</v>
      </c>
      <c r="G11" s="26">
        <v>2.4</v>
      </c>
      <c r="H11" s="20">
        <v>511</v>
      </c>
      <c r="I11" s="4" t="str">
        <f t="shared" si="0"/>
        <v>CU</v>
      </c>
      <c r="J11" s="5" t="str">
        <f t="shared" si="1"/>
        <v>나트륨 과잉</v>
      </c>
    </row>
    <row r="12" spans="2:10" ht="21.95" customHeight="1" thickBot="1">
      <c r="B12" s="18" t="s">
        <v>41</v>
      </c>
      <c r="C12" s="10" t="s">
        <v>42</v>
      </c>
      <c r="D12" s="10" t="s">
        <v>29</v>
      </c>
      <c r="E12" s="21">
        <v>110</v>
      </c>
      <c r="F12" s="21">
        <v>178</v>
      </c>
      <c r="G12" s="27">
        <v>2.2000000000000002</v>
      </c>
      <c r="H12" s="21">
        <v>282</v>
      </c>
      <c r="I12" s="8" t="str">
        <f t="shared" si="0"/>
        <v>미니스톱</v>
      </c>
      <c r="J12" s="11" t="str">
        <f t="shared" si="1"/>
        <v/>
      </c>
    </row>
    <row r="13" spans="2:10" ht="21.95" customHeight="1">
      <c r="B13" s="48" t="s">
        <v>43</v>
      </c>
      <c r="C13" s="49"/>
      <c r="D13" s="50"/>
      <c r="E13" s="6">
        <f>COUNTIF(제품명,"*고추장*")</f>
        <v>3</v>
      </c>
      <c r="F13" s="54"/>
      <c r="G13" s="56" t="s">
        <v>45</v>
      </c>
      <c r="H13" s="49"/>
      <c r="I13" s="50"/>
      <c r="J13" s="7">
        <f>LARGE(F5:F12,2)</f>
        <v>195</v>
      </c>
    </row>
    <row r="14" spans="2:10" ht="21.95" customHeight="1" thickBot="1">
      <c r="B14" s="51" t="s">
        <v>47</v>
      </c>
      <c r="C14" s="52"/>
      <c r="D14" s="53"/>
      <c r="E14" s="28">
        <f>DAVERAGE(B4:H12,G4,D4:D5)</f>
        <v>5.333333333333333</v>
      </c>
      <c r="F14" s="55"/>
      <c r="G14" s="9" t="s">
        <v>14</v>
      </c>
      <c r="H14" s="10" t="s">
        <v>0</v>
      </c>
      <c r="I14" s="9" t="s">
        <v>49</v>
      </c>
      <c r="J14" s="11" t="str">
        <f>VLOOKUP(H14,C5:H12,4,0)&amp;"kcal"</f>
        <v>193kcal</v>
      </c>
    </row>
  </sheetData>
  <mergeCells count="4">
    <mergeCell ref="B13:D13"/>
    <mergeCell ref="F13:F14"/>
    <mergeCell ref="G13:I13"/>
    <mergeCell ref="B14:D14"/>
  </mergeCells>
  <phoneticPr fontId="1" type="noConversion"/>
  <conditionalFormatting sqref="H5:H12">
    <cfRule type="dataBar" priority="1">
      <dataBar>
        <cfvo type="min" val="0"/>
        <cfvo type="max" val="0"/>
        <color rgb="FF63C384"/>
      </dataBar>
    </cfRule>
  </conditionalFormatting>
  <dataValidations disablePrompts="1"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H23"/>
  <sheetViews>
    <sheetView workbookViewId="0"/>
  </sheetViews>
  <sheetFormatPr defaultRowHeight="13.5"/>
  <cols>
    <col min="1" max="1" width="1.625" style="1" customWidth="1"/>
    <col min="2" max="2" width="9" style="1"/>
    <col min="3" max="3" width="13" style="1" bestFit="1" customWidth="1"/>
    <col min="4" max="16384" width="9" style="1"/>
  </cols>
  <sheetData>
    <row r="1" spans="2:8" ht="14.25" thickBot="1"/>
    <row r="2" spans="2:8" ht="27.75" thickBot="1">
      <c r="B2" s="12" t="s">
        <v>13</v>
      </c>
      <c r="C2" s="13" t="s">
        <v>14</v>
      </c>
      <c r="D2" s="13" t="s">
        <v>15</v>
      </c>
      <c r="E2" s="14" t="s">
        <v>16</v>
      </c>
      <c r="F2" s="14" t="s">
        <v>17</v>
      </c>
      <c r="G2" s="14" t="s">
        <v>18</v>
      </c>
      <c r="H2" s="14" t="s">
        <v>19</v>
      </c>
    </row>
    <row r="3" spans="2:8">
      <c r="B3" s="16" t="s">
        <v>22</v>
      </c>
      <c r="C3" s="17" t="s">
        <v>23</v>
      </c>
      <c r="D3" s="17" t="s">
        <v>24</v>
      </c>
      <c r="E3" s="19">
        <v>110</v>
      </c>
      <c r="F3" s="19">
        <v>193</v>
      </c>
      <c r="G3" s="25">
        <v>4.7</v>
      </c>
      <c r="H3" s="19">
        <v>321</v>
      </c>
    </row>
    <row r="4" spans="2:8">
      <c r="B4" s="2" t="s">
        <v>27</v>
      </c>
      <c r="C4" s="3" t="s">
        <v>28</v>
      </c>
      <c r="D4" s="3" t="s">
        <v>29</v>
      </c>
      <c r="E4" s="20">
        <v>105</v>
      </c>
      <c r="F4" s="20">
        <v>192</v>
      </c>
      <c r="G4" s="26">
        <v>3.3</v>
      </c>
      <c r="H4" s="20">
        <v>459</v>
      </c>
    </row>
    <row r="5" spans="2:8">
      <c r="B5" s="2" t="s">
        <v>30</v>
      </c>
      <c r="C5" s="3" t="s">
        <v>31</v>
      </c>
      <c r="D5" s="3" t="s">
        <v>24</v>
      </c>
      <c r="E5" s="20">
        <v>110</v>
      </c>
      <c r="F5" s="20">
        <v>195</v>
      </c>
      <c r="G5" s="26">
        <v>5</v>
      </c>
      <c r="H5" s="20">
        <v>328</v>
      </c>
    </row>
    <row r="6" spans="2:8">
      <c r="B6" s="2" t="s">
        <v>32</v>
      </c>
      <c r="C6" s="3" t="s">
        <v>33</v>
      </c>
      <c r="D6" s="3" t="s">
        <v>24</v>
      </c>
      <c r="E6" s="20">
        <v>110</v>
      </c>
      <c r="F6" s="20">
        <v>204</v>
      </c>
      <c r="G6" s="26">
        <v>6.3</v>
      </c>
      <c r="H6" s="20">
        <v>268</v>
      </c>
    </row>
    <row r="7" spans="2:8">
      <c r="B7" s="2" t="s">
        <v>34</v>
      </c>
      <c r="C7" s="3" t="s">
        <v>35</v>
      </c>
      <c r="D7" s="3" t="s">
        <v>29</v>
      </c>
      <c r="E7" s="20">
        <v>110</v>
      </c>
      <c r="F7" s="20">
        <v>192</v>
      </c>
      <c r="G7" s="26">
        <v>2.9</v>
      </c>
      <c r="H7" s="20">
        <v>377</v>
      </c>
    </row>
    <row r="8" spans="2:8">
      <c r="B8" s="2" t="s">
        <v>36</v>
      </c>
      <c r="C8" s="3" t="s">
        <v>37</v>
      </c>
      <c r="D8" s="3" t="s">
        <v>38</v>
      </c>
      <c r="E8" s="20">
        <v>105</v>
      </c>
      <c r="F8" s="20">
        <v>171</v>
      </c>
      <c r="G8" s="26">
        <v>2.2999999999999998</v>
      </c>
      <c r="H8" s="20">
        <v>328</v>
      </c>
    </row>
    <row r="9" spans="2:8">
      <c r="B9" s="2" t="s">
        <v>39</v>
      </c>
      <c r="C9" s="3" t="s">
        <v>40</v>
      </c>
      <c r="D9" s="3" t="s">
        <v>38</v>
      </c>
      <c r="E9" s="20">
        <v>110</v>
      </c>
      <c r="F9" s="20">
        <v>175</v>
      </c>
      <c r="G9" s="26">
        <v>2.4</v>
      </c>
      <c r="H9" s="20">
        <v>511</v>
      </c>
    </row>
    <row r="10" spans="2:8" ht="14.25" thickBot="1">
      <c r="B10" s="18" t="s">
        <v>41</v>
      </c>
      <c r="C10" s="10" t="s">
        <v>42</v>
      </c>
      <c r="D10" s="10" t="s">
        <v>29</v>
      </c>
      <c r="E10" s="21">
        <v>110</v>
      </c>
      <c r="F10" s="21">
        <v>178</v>
      </c>
      <c r="G10" s="27">
        <v>2.2000000000000002</v>
      </c>
      <c r="H10" s="21">
        <v>282</v>
      </c>
    </row>
    <row r="12" spans="2:8" ht="14.25" thickBot="1"/>
    <row r="13" spans="2:8" ht="27">
      <c r="B13" s="13" t="s">
        <v>15</v>
      </c>
      <c r="C13" s="14" t="s">
        <v>18</v>
      </c>
    </row>
    <row r="14" spans="2:8">
      <c r="B14" s="1" t="s">
        <v>51</v>
      </c>
    </row>
    <row r="15" spans="2:8">
      <c r="C15" s="1" t="s">
        <v>52</v>
      </c>
    </row>
    <row r="18" spans="2:8" ht="27">
      <c r="B18" s="34" t="s">
        <v>13</v>
      </c>
      <c r="C18" s="35" t="s">
        <v>14</v>
      </c>
      <c r="D18" s="35" t="s">
        <v>15</v>
      </c>
      <c r="E18" s="36" t="s">
        <v>16</v>
      </c>
      <c r="F18" s="36" t="s">
        <v>17</v>
      </c>
      <c r="G18" s="36" t="s">
        <v>18</v>
      </c>
      <c r="H18" s="37" t="s">
        <v>19</v>
      </c>
    </row>
    <row r="19" spans="2:8">
      <c r="B19" s="32" t="s">
        <v>27</v>
      </c>
      <c r="C19" s="29" t="s">
        <v>28</v>
      </c>
      <c r="D19" s="29" t="s">
        <v>29</v>
      </c>
      <c r="E19" s="30">
        <v>105</v>
      </c>
      <c r="F19" s="30">
        <v>192</v>
      </c>
      <c r="G19" s="31">
        <v>3.3</v>
      </c>
      <c r="H19" s="33">
        <v>459</v>
      </c>
    </row>
    <row r="20" spans="2:8">
      <c r="B20" s="32" t="s">
        <v>34</v>
      </c>
      <c r="C20" s="29" t="s">
        <v>35</v>
      </c>
      <c r="D20" s="29" t="s">
        <v>29</v>
      </c>
      <c r="E20" s="30">
        <v>110</v>
      </c>
      <c r="F20" s="30">
        <v>192</v>
      </c>
      <c r="G20" s="31">
        <v>2.9</v>
      </c>
      <c r="H20" s="33">
        <v>377</v>
      </c>
    </row>
    <row r="21" spans="2:8">
      <c r="B21" s="32" t="s">
        <v>36</v>
      </c>
      <c r="C21" s="29" t="s">
        <v>37</v>
      </c>
      <c r="D21" s="29" t="s">
        <v>38</v>
      </c>
      <c r="E21" s="30">
        <v>105</v>
      </c>
      <c r="F21" s="30">
        <v>171</v>
      </c>
      <c r="G21" s="31">
        <v>2.2999999999999998</v>
      </c>
      <c r="H21" s="33">
        <v>328</v>
      </c>
    </row>
    <row r="22" spans="2:8">
      <c r="B22" s="32" t="s">
        <v>39</v>
      </c>
      <c r="C22" s="29" t="s">
        <v>40</v>
      </c>
      <c r="D22" s="29" t="s">
        <v>38</v>
      </c>
      <c r="E22" s="30">
        <v>110</v>
      </c>
      <c r="F22" s="30">
        <v>175</v>
      </c>
      <c r="G22" s="31">
        <v>2.4</v>
      </c>
      <c r="H22" s="33">
        <v>511</v>
      </c>
    </row>
    <row r="23" spans="2:8">
      <c r="B23" s="38" t="s">
        <v>41</v>
      </c>
      <c r="C23" s="39" t="s">
        <v>42</v>
      </c>
      <c r="D23" s="39" t="s">
        <v>29</v>
      </c>
      <c r="E23" s="40">
        <v>110</v>
      </c>
      <c r="F23" s="40">
        <v>178</v>
      </c>
      <c r="G23" s="41">
        <v>2.2000000000000002</v>
      </c>
      <c r="H23" s="42">
        <v>282</v>
      </c>
    </row>
  </sheetData>
  <phoneticPr fontId="1" type="noConversion"/>
  <conditionalFormatting sqref="H3:H10">
    <cfRule type="dataBar" priority="1">
      <dataBar>
        <cfvo type="min" val="0"/>
        <cfvo type="max" val="0"/>
        <color rgb="FF63C384"/>
      </dataBar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B2:H19"/>
  <sheetViews>
    <sheetView workbookViewId="0"/>
  </sheetViews>
  <sheetFormatPr defaultRowHeight="13.5"/>
  <cols>
    <col min="1" max="1" width="1.625" style="1" customWidth="1"/>
    <col min="2" max="2" width="11.875" style="1" customWidth="1"/>
    <col min="3" max="3" width="13.125" style="1" bestFit="1" customWidth="1"/>
    <col min="4" max="4" width="17.75" style="1" customWidth="1"/>
    <col min="5" max="5" width="13.125" style="1" customWidth="1"/>
    <col min="6" max="6" width="17.75" style="1" customWidth="1"/>
    <col min="7" max="7" width="13.125" style="1" bestFit="1" customWidth="1"/>
    <col min="8" max="8" width="17.75" style="1" bestFit="1" customWidth="1"/>
    <col min="9" max="16384" width="9" style="1"/>
  </cols>
  <sheetData>
    <row r="2" spans="2:8" ht="16.5">
      <c r="B2" s="44"/>
      <c r="C2" s="45" t="s">
        <v>11</v>
      </c>
      <c r="D2" s="44"/>
      <c r="E2" s="44"/>
      <c r="F2" s="44"/>
      <c r="G2" s="44"/>
      <c r="H2" s="44"/>
    </row>
    <row r="3" spans="2:8" ht="16.5">
      <c r="B3" s="44"/>
      <c r="C3" s="57" t="s">
        <v>4</v>
      </c>
      <c r="D3" s="58"/>
      <c r="E3" s="57" t="s">
        <v>1</v>
      </c>
      <c r="F3" s="58"/>
      <c r="G3" s="57" t="s">
        <v>3</v>
      </c>
      <c r="H3" s="58"/>
    </row>
    <row r="4" spans="2:8" ht="16.5">
      <c r="B4" s="45" t="s">
        <v>10</v>
      </c>
      <c r="C4" s="46" t="s">
        <v>5</v>
      </c>
      <c r="D4" s="46" t="s">
        <v>12</v>
      </c>
      <c r="E4" s="46" t="s">
        <v>5</v>
      </c>
      <c r="F4" s="46" t="s">
        <v>12</v>
      </c>
      <c r="G4" s="46" t="s">
        <v>5</v>
      </c>
      <c r="H4" s="46" t="s">
        <v>12</v>
      </c>
    </row>
    <row r="5" spans="2:8" ht="16.5">
      <c r="B5" s="43" t="s">
        <v>6</v>
      </c>
      <c r="C5" s="47" t="s">
        <v>9</v>
      </c>
      <c r="D5" s="47" t="s">
        <v>9</v>
      </c>
      <c r="E5" s="47">
        <v>3</v>
      </c>
      <c r="F5" s="47">
        <v>372.66666666666669</v>
      </c>
      <c r="G5" s="47">
        <v>2</v>
      </c>
      <c r="H5" s="47">
        <v>419.5</v>
      </c>
    </row>
    <row r="6" spans="2:8" ht="16.5">
      <c r="B6" s="43" t="s">
        <v>7</v>
      </c>
      <c r="C6" s="47">
        <v>2</v>
      </c>
      <c r="D6" s="47">
        <v>324.5</v>
      </c>
      <c r="E6" s="47" t="s">
        <v>9</v>
      </c>
      <c r="F6" s="47" t="s">
        <v>9</v>
      </c>
      <c r="G6" s="47" t="s">
        <v>9</v>
      </c>
      <c r="H6" s="47" t="s">
        <v>9</v>
      </c>
    </row>
    <row r="7" spans="2:8" ht="16.5">
      <c r="B7" s="43" t="s">
        <v>8</v>
      </c>
      <c r="C7" s="47">
        <v>1</v>
      </c>
      <c r="D7" s="47">
        <v>268</v>
      </c>
      <c r="E7" s="47" t="s">
        <v>9</v>
      </c>
      <c r="F7" s="47" t="s">
        <v>9</v>
      </c>
      <c r="G7" s="47" t="s">
        <v>9</v>
      </c>
      <c r="H7" s="47" t="s">
        <v>9</v>
      </c>
    </row>
    <row r="8" spans="2:8" ht="16.5">
      <c r="B8" s="43" t="s">
        <v>2</v>
      </c>
      <c r="C8" s="47">
        <v>3</v>
      </c>
      <c r="D8" s="47">
        <v>305.66666666666669</v>
      </c>
      <c r="E8" s="47">
        <v>3</v>
      </c>
      <c r="F8" s="47">
        <v>372.66666666666669</v>
      </c>
      <c r="G8" s="47">
        <v>2</v>
      </c>
      <c r="H8" s="47">
        <v>419.5</v>
      </c>
    </row>
    <row r="9" spans="2:8" ht="16.5">
      <c r="B9"/>
      <c r="C9"/>
      <c r="D9"/>
      <c r="E9"/>
      <c r="F9"/>
      <c r="G9"/>
      <c r="H9"/>
    </row>
    <row r="10" spans="2:8" ht="16.5">
      <c r="B10"/>
      <c r="C10"/>
      <c r="D10"/>
      <c r="E10"/>
      <c r="F10"/>
      <c r="G10"/>
      <c r="H10"/>
    </row>
    <row r="11" spans="2:8" ht="16.5">
      <c r="B11"/>
      <c r="C11"/>
      <c r="D11"/>
      <c r="E11"/>
      <c r="F11"/>
      <c r="G11"/>
      <c r="H11"/>
    </row>
    <row r="12" spans="2:8" ht="16.5">
      <c r="B12"/>
      <c r="C12"/>
      <c r="D12"/>
      <c r="E12"/>
      <c r="F12"/>
      <c r="G12"/>
      <c r="H12"/>
    </row>
    <row r="13" spans="2:8" ht="16.5">
      <c r="B13"/>
      <c r="C13"/>
      <c r="D13"/>
      <c r="E13"/>
      <c r="F13"/>
      <c r="G13"/>
      <c r="H13"/>
    </row>
    <row r="14" spans="2:8" ht="16.5">
      <c r="B14"/>
      <c r="C14"/>
      <c r="D14"/>
    </row>
    <row r="15" spans="2:8" ht="16.5">
      <c r="B15"/>
      <c r="C15"/>
      <c r="D15"/>
    </row>
    <row r="16" spans="2:8" ht="16.5">
      <c r="B16"/>
      <c r="C16"/>
      <c r="D16"/>
    </row>
    <row r="17" spans="2:4" ht="16.5">
      <c r="B17"/>
      <c r="C17"/>
      <c r="D17"/>
    </row>
    <row r="18" spans="2:4" ht="16.5">
      <c r="B18"/>
      <c r="C18"/>
      <c r="D18"/>
    </row>
    <row r="19" spans="2:4" ht="16.5">
      <c r="B19"/>
      <c r="C19"/>
      <c r="D19"/>
    </row>
  </sheetData>
  <mergeCells count="3">
    <mergeCell ref="C3:D3"/>
    <mergeCell ref="E3:F3"/>
    <mergeCell ref="G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4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문제</vt:lpstr>
      <vt:lpstr>제1작업</vt:lpstr>
      <vt:lpstr>제2작업</vt:lpstr>
      <vt:lpstr>제3작업</vt:lpstr>
      <vt:lpstr>제4작업</vt:lpstr>
      <vt:lpstr>제2작업!Criteria</vt:lpstr>
      <vt:lpstr>제2작업!Extract</vt:lpstr>
      <vt:lpstr>제품명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ldm</dc:creator>
  <cp:lastModifiedBy>Windows 사용자</cp:lastModifiedBy>
  <dcterms:created xsi:type="dcterms:W3CDTF">2015-02-10T02:40:09Z</dcterms:created>
  <dcterms:modified xsi:type="dcterms:W3CDTF">2015-07-09T02:50:22Z</dcterms:modified>
</cp:coreProperties>
</file>